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19" i="1"/>
  <c r="H19"/>
  <c r="G19"/>
  <c r="F19"/>
  <c r="E19"/>
  <c r="D19"/>
  <c r="C19"/>
  <c r="B19"/>
  <c r="M6"/>
  <c r="L6"/>
  <c r="K6"/>
  <c r="J6"/>
  <c r="M12"/>
  <c r="L12"/>
  <c r="K12"/>
  <c r="J12"/>
  <c r="M16"/>
  <c r="L16"/>
  <c r="K16"/>
  <c r="J16"/>
  <c r="M14"/>
  <c r="L14"/>
  <c r="K14"/>
  <c r="J14"/>
  <c r="M11"/>
  <c r="L11"/>
  <c r="K11"/>
  <c r="J11"/>
  <c r="M7"/>
  <c r="L7"/>
  <c r="K7"/>
  <c r="J7"/>
  <c r="M9"/>
  <c r="L9"/>
  <c r="K9"/>
  <c r="J9"/>
  <c r="M8"/>
  <c r="L8"/>
  <c r="K8"/>
  <c r="J8"/>
  <c r="M18"/>
  <c r="L18"/>
  <c r="K18"/>
  <c r="J18"/>
  <c r="M5"/>
  <c r="L5"/>
  <c r="K5"/>
  <c r="J5"/>
  <c r="M15"/>
  <c r="L15"/>
  <c r="K15"/>
  <c r="J15"/>
  <c r="M10"/>
  <c r="L10"/>
  <c r="K10"/>
  <c r="J10"/>
  <c r="M13"/>
  <c r="L13"/>
  <c r="K13"/>
  <c r="J13"/>
  <c r="M17"/>
  <c r="L17"/>
  <c r="K17"/>
  <c r="J17"/>
  <c r="L19" l="1"/>
  <c r="K19"/>
  <c r="J19"/>
  <c r="M19"/>
</calcChain>
</file>

<file path=xl/sharedStrings.xml><?xml version="1.0" encoding="utf-8"?>
<sst xmlns="http://schemas.openxmlformats.org/spreadsheetml/2006/main" count="32" uniqueCount="32">
  <si>
    <t>附件</t>
  </si>
  <si>
    <t>邢台市全面推开公立医院综合改革部分重点任务台账</t>
  </si>
  <si>
    <t>填表单位：（盖章）</t>
  </si>
  <si>
    <t>填表日期：2017.07.07</t>
  </si>
  <si>
    <t>单位</t>
  </si>
  <si>
    <t>医疗收入（万元）</t>
  </si>
  <si>
    <t>上年同期医疗收入（万元）</t>
  </si>
  <si>
    <t>药品收入（含中草药）（万元）</t>
  </si>
  <si>
    <t>中草药收入（万元）</t>
  </si>
  <si>
    <t>卫生材料费支出（万元）</t>
  </si>
  <si>
    <t>卫生材料收入（万元）</t>
  </si>
  <si>
    <t>检查收入（万元）</t>
  </si>
  <si>
    <t>化验收入（万元）</t>
  </si>
  <si>
    <t>医疗费用增幅（%）</t>
  </si>
  <si>
    <t>公立医院药占比（%）</t>
  </si>
  <si>
    <t>百元医疗收入（不含药品收入）中消耗的卫生材料费用（元）</t>
  </si>
  <si>
    <t>医疗服务收入占业务收入的比例（%）</t>
  </si>
  <si>
    <t>邢台市人民医院</t>
  </si>
  <si>
    <t>二院</t>
  </si>
  <si>
    <t>邢台市妇幼保健院</t>
  </si>
  <si>
    <t>附二</t>
  </si>
  <si>
    <t>邢台市精神病医院</t>
  </si>
  <si>
    <t>矿务局</t>
  </si>
  <si>
    <t>河北省民政总医院</t>
  </si>
  <si>
    <t>邢台市第七医院</t>
  </si>
  <si>
    <t>邢台市桥东区医院</t>
  </si>
  <si>
    <t>邢台市第三医院</t>
  </si>
  <si>
    <t>邢台市第一医院</t>
  </si>
  <si>
    <t>邢台市第五医院</t>
  </si>
  <si>
    <t>河北省眼科医院</t>
  </si>
  <si>
    <t>邢台市中医院</t>
  </si>
  <si>
    <t>城市合计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</si>
</sst>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sz val="18"/>
      <color indexed="8"/>
      <name val="宋体"/>
      <charset val="134"/>
    </font>
    <font>
      <sz val="10"/>
      <color indexed="8"/>
      <name val="仿宋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5" fillId="0" borderId="3" xfId="0" applyNumberFormat="1" applyFont="1" applyFill="1" applyBorder="1" applyAlignment="1">
      <alignment horizontal="right" vertical="center" wrapText="1"/>
    </xf>
    <xf numFmtId="176" fontId="2" fillId="0" borderId="4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6" fontId="2" fillId="0" borderId="3" xfId="0" applyNumberFormat="1" applyFont="1" applyFill="1" applyBorder="1" applyAlignment="1">
      <alignment horizontal="right" vertical="center" wrapText="1"/>
    </xf>
    <xf numFmtId="176" fontId="2" fillId="0" borderId="3" xfId="1" applyNumberFormat="1" applyFont="1" applyFill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P8" sqref="P8"/>
    </sheetView>
  </sheetViews>
  <sheetFormatPr defaultRowHeight="13.5"/>
  <cols>
    <col min="1" max="1" width="16" customWidth="1"/>
    <col min="2" max="2" width="11.5" customWidth="1"/>
    <col min="3" max="3" width="10.875" customWidth="1"/>
    <col min="10" max="10" width="8.125" customWidth="1"/>
    <col min="11" max="11" width="7.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3</v>
      </c>
      <c r="M3" s="11"/>
    </row>
    <row r="4" spans="1:13" ht="84">
      <c r="A4" s="2" t="s">
        <v>4</v>
      </c>
      <c r="B4" s="2" t="s">
        <v>5</v>
      </c>
      <c r="C4" s="2" t="s">
        <v>6</v>
      </c>
      <c r="D4" s="3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13">
      <c r="A5" s="4" t="s">
        <v>21</v>
      </c>
      <c r="B5" s="12">
        <v>167.03</v>
      </c>
      <c r="C5" s="12">
        <v>148.88</v>
      </c>
      <c r="D5" s="12">
        <v>97.6</v>
      </c>
      <c r="E5" s="12">
        <v>0</v>
      </c>
      <c r="F5" s="12">
        <v>0</v>
      </c>
      <c r="G5" s="12">
        <v>0</v>
      </c>
      <c r="H5" s="12">
        <v>9.02</v>
      </c>
      <c r="I5" s="12">
        <v>1.75</v>
      </c>
      <c r="J5" s="13">
        <f>(B5-C5)/C5*100</f>
        <v>12.19102632993015</v>
      </c>
      <c r="K5" s="5">
        <f>(D5-E5)/B5*100</f>
        <v>58.432616895168529</v>
      </c>
      <c r="L5" s="5">
        <f>F5/(B5-D5)*100</f>
        <v>0</v>
      </c>
      <c r="M5" s="5">
        <f>(B5-D5-G5-H5-I5)/B5*100</f>
        <v>35.119439621624863</v>
      </c>
    </row>
    <row r="6" spans="1:13">
      <c r="A6" s="4" t="s">
        <v>30</v>
      </c>
      <c r="B6" s="12">
        <v>1272.45</v>
      </c>
      <c r="C6" s="12">
        <v>1568.56</v>
      </c>
      <c r="D6" s="12">
        <v>373.13</v>
      </c>
      <c r="E6" s="12">
        <v>195.17</v>
      </c>
      <c r="F6" s="12">
        <v>5.15</v>
      </c>
      <c r="G6" s="12">
        <v>5.41</v>
      </c>
      <c r="H6" s="12">
        <v>209.48</v>
      </c>
      <c r="I6" s="12">
        <v>62.36</v>
      </c>
      <c r="J6" s="13">
        <f>(B6-C6)/C6*100</f>
        <v>-18.877824246442589</v>
      </c>
      <c r="K6" s="5">
        <f>(D6-E6)/B6*100</f>
        <v>13.985618295414358</v>
      </c>
      <c r="L6" s="5">
        <f>F6/(B6-D6)*100</f>
        <v>0.57265489480941156</v>
      </c>
      <c r="M6" s="5">
        <f>(B6-D6-G6-H6-I6)/B6*100</f>
        <v>48.887579079728091</v>
      </c>
    </row>
    <row r="7" spans="1:13">
      <c r="A7" s="4" t="s">
        <v>25</v>
      </c>
      <c r="B7" s="14">
        <v>540</v>
      </c>
      <c r="C7" s="14">
        <v>471</v>
      </c>
      <c r="D7" s="14">
        <v>153</v>
      </c>
      <c r="E7" s="14">
        <v>0</v>
      </c>
      <c r="F7" s="14">
        <v>20</v>
      </c>
      <c r="G7" s="14">
        <v>23</v>
      </c>
      <c r="H7" s="14">
        <v>123</v>
      </c>
      <c r="I7" s="14">
        <v>39</v>
      </c>
      <c r="J7" s="15">
        <f>(B7-C7)/C7*100</f>
        <v>14.64968152866242</v>
      </c>
      <c r="K7" s="6">
        <f>(D7-E7)/B7*100</f>
        <v>28.333333333333332</v>
      </c>
      <c r="L7" s="6">
        <f>F7/(B7-D7)*100</f>
        <v>5.1679586563307494</v>
      </c>
      <c r="M7" s="6">
        <f>(B7-D7-G7-H7-I7)/B7*100</f>
        <v>37.407407407407405</v>
      </c>
    </row>
    <row r="8" spans="1:13">
      <c r="A8" s="7" t="s">
        <v>23</v>
      </c>
      <c r="B8" s="12">
        <v>4002</v>
      </c>
      <c r="C8" s="12">
        <v>3181</v>
      </c>
      <c r="D8" s="12">
        <v>1339</v>
      </c>
      <c r="E8" s="12">
        <v>21</v>
      </c>
      <c r="F8" s="12">
        <v>312</v>
      </c>
      <c r="G8" s="12">
        <v>304</v>
      </c>
      <c r="H8" s="12">
        <v>602</v>
      </c>
      <c r="I8" s="12">
        <v>225</v>
      </c>
      <c r="J8" s="16">
        <f>(B8-C8)/C8*100</f>
        <v>25.809493869852247</v>
      </c>
      <c r="K8" s="8">
        <f>(D8-E8)/B8*100</f>
        <v>32.933533233383308</v>
      </c>
      <c r="L8" s="8">
        <f>F8/(B8-D8)*100</f>
        <v>11.716109650769809</v>
      </c>
      <c r="M8" s="8">
        <f>(B8-D8-G8-H8-I8)/B8*100</f>
        <v>38.280859570214893</v>
      </c>
    </row>
    <row r="9" spans="1:13">
      <c r="A9" s="7" t="s">
        <v>24</v>
      </c>
      <c r="B9" s="12">
        <v>672.67</v>
      </c>
      <c r="C9" s="12">
        <v>542.80999999999995</v>
      </c>
      <c r="D9" s="12">
        <v>166.95</v>
      </c>
      <c r="E9" s="12">
        <v>40</v>
      </c>
      <c r="F9" s="12">
        <v>61.96</v>
      </c>
      <c r="G9" s="12">
        <v>45.84</v>
      </c>
      <c r="H9" s="12">
        <v>54.95</v>
      </c>
      <c r="I9" s="12">
        <v>63.62</v>
      </c>
      <c r="J9" s="16">
        <f>(B9-C9)/C9*100</f>
        <v>23.923656528066918</v>
      </c>
      <c r="K9" s="8">
        <f>(D9-E9)/B9*100</f>
        <v>18.872552663267278</v>
      </c>
      <c r="L9" s="8">
        <f>F9/(B9-D9)*100</f>
        <v>12.251838962271613</v>
      </c>
      <c r="M9" s="8">
        <f>(B9-D9-G9-H9-I9)/B9*100</f>
        <v>50.739589992120962</v>
      </c>
    </row>
    <row r="10" spans="1:13">
      <c r="A10" s="3" t="s">
        <v>19</v>
      </c>
      <c r="B10" s="12">
        <v>3148</v>
      </c>
      <c r="C10" s="12">
        <v>2544</v>
      </c>
      <c r="D10" s="12">
        <v>578</v>
      </c>
      <c r="E10" s="12">
        <v>0</v>
      </c>
      <c r="F10" s="12">
        <v>493</v>
      </c>
      <c r="G10" s="12">
        <v>165</v>
      </c>
      <c r="H10" s="12">
        <v>655</v>
      </c>
      <c r="I10" s="12">
        <v>844</v>
      </c>
      <c r="J10" s="16">
        <f>(B10-C10)/C10*100</f>
        <v>23.742138364779876</v>
      </c>
      <c r="K10" s="8">
        <f>(D10-E10)/B10*100</f>
        <v>18.360864040660736</v>
      </c>
      <c r="L10" s="8">
        <f>F10/(B10-D10)*100</f>
        <v>19.18287937743191</v>
      </c>
      <c r="M10" s="8">
        <f>(B10-D10-G10-H10-I10)/B10*100</f>
        <v>28.780177890724268</v>
      </c>
    </row>
    <row r="11" spans="1:13">
      <c r="A11" s="7" t="s">
        <v>26</v>
      </c>
      <c r="B11" s="12">
        <v>37592.559999999998</v>
      </c>
      <c r="C11" s="12">
        <v>33330.230000000003</v>
      </c>
      <c r="D11" s="12">
        <v>9742.08</v>
      </c>
      <c r="E11" s="12">
        <v>66.55</v>
      </c>
      <c r="F11" s="12">
        <v>6277.56</v>
      </c>
      <c r="G11" s="12">
        <v>6986.25</v>
      </c>
      <c r="H11" s="12">
        <v>8149.7</v>
      </c>
      <c r="I11" s="12">
        <v>3217</v>
      </c>
      <c r="J11" s="16">
        <f>(B11-C11)/C11*100</f>
        <v>12.788180579611943</v>
      </c>
      <c r="K11" s="8">
        <f>(D11-E11)/B11*100</f>
        <v>25.737885368807024</v>
      </c>
      <c r="L11" s="8">
        <f>F11/(B11-D11)*100</f>
        <v>22.540221927952413</v>
      </c>
      <c r="M11" s="8">
        <f>(B11-D11-G11-H11-I11)/B11*100</f>
        <v>25.264387421340807</v>
      </c>
    </row>
    <row r="12" spans="1:13">
      <c r="A12" s="9" t="s">
        <v>29</v>
      </c>
      <c r="B12" s="12">
        <v>21325</v>
      </c>
      <c r="C12" s="12">
        <v>18381</v>
      </c>
      <c r="D12" s="12">
        <v>3940</v>
      </c>
      <c r="E12" s="12">
        <v>25</v>
      </c>
      <c r="F12" s="12">
        <v>4064</v>
      </c>
      <c r="G12" s="12">
        <v>3064</v>
      </c>
      <c r="H12" s="12">
        <v>3265</v>
      </c>
      <c r="I12" s="12">
        <v>746</v>
      </c>
      <c r="J12" s="16">
        <f>(B12-C12)/C12*100</f>
        <v>16.016538817256951</v>
      </c>
      <c r="K12" s="8">
        <f>(D12-E12)/B12*100</f>
        <v>18.35873388042204</v>
      </c>
      <c r="L12" s="8">
        <f>F12/(B12-D12)*100</f>
        <v>23.376473971814782</v>
      </c>
      <c r="M12" s="8">
        <f>(B12-D12-G12-H12-I12)/B12*100</f>
        <v>48.347010550996487</v>
      </c>
    </row>
    <row r="13" spans="1:13">
      <c r="A13" s="7" t="s">
        <v>18</v>
      </c>
      <c r="B13" s="12">
        <v>1198.57</v>
      </c>
      <c r="C13" s="12">
        <v>838.5</v>
      </c>
      <c r="D13" s="12">
        <v>493.71</v>
      </c>
      <c r="E13" s="12">
        <v>0.35</v>
      </c>
      <c r="F13" s="12">
        <v>166.15</v>
      </c>
      <c r="G13" s="12">
        <v>101.32</v>
      </c>
      <c r="H13" s="12">
        <v>86.6</v>
      </c>
      <c r="I13" s="12">
        <v>141.51</v>
      </c>
      <c r="J13" s="16">
        <f>(B13-C13)/C13*100</f>
        <v>42.942158616577217</v>
      </c>
      <c r="K13" s="8">
        <f>(D13-E13)/B13*100</f>
        <v>41.162385175667673</v>
      </c>
      <c r="L13" s="8">
        <f>F13/(B13-D13)*100</f>
        <v>23.572056862355652</v>
      </c>
      <c r="M13" s="8">
        <f>(B13-D13-G13-H13-I13)/B13*100</f>
        <v>31.323160099118112</v>
      </c>
    </row>
    <row r="14" spans="1:13">
      <c r="A14" s="7" t="s">
        <v>27</v>
      </c>
      <c r="B14" s="12">
        <v>10177.85</v>
      </c>
      <c r="C14" s="12">
        <v>8353.92</v>
      </c>
      <c r="D14" s="12">
        <v>3920.71</v>
      </c>
      <c r="E14" s="12">
        <v>27.16</v>
      </c>
      <c r="F14" s="12">
        <v>1656.33</v>
      </c>
      <c r="G14" s="12">
        <v>1219.99</v>
      </c>
      <c r="H14" s="12">
        <v>1241.67</v>
      </c>
      <c r="I14" s="12">
        <v>1169.8499999999999</v>
      </c>
      <c r="J14" s="16">
        <f>(B14-C14)/C14*100</f>
        <v>21.833223205393399</v>
      </c>
      <c r="K14" s="8">
        <f>(D14-E14)/B14*100</f>
        <v>38.255132469038159</v>
      </c>
      <c r="L14" s="8">
        <f>F14/(B14-D14)*100</f>
        <v>26.471039484492913</v>
      </c>
      <c r="M14" s="8">
        <f>(B14-D14-G14-H14-I14)/B14*100</f>
        <v>25.797491611686169</v>
      </c>
    </row>
    <row r="15" spans="1:13">
      <c r="A15" s="7" t="s">
        <v>20</v>
      </c>
      <c r="B15" s="12">
        <v>11091.99</v>
      </c>
      <c r="C15" s="12">
        <v>9349.09</v>
      </c>
      <c r="D15" s="12">
        <v>3570.6</v>
      </c>
      <c r="E15" s="12">
        <v>177.1</v>
      </c>
      <c r="F15" s="12">
        <v>2057.5700000000002</v>
      </c>
      <c r="G15" s="12">
        <v>1662.97</v>
      </c>
      <c r="H15" s="12">
        <v>1858.35</v>
      </c>
      <c r="I15" s="12">
        <v>885.58</v>
      </c>
      <c r="J15" s="16">
        <f>(B15-C15)/C15*100</f>
        <v>18.64245611070168</v>
      </c>
      <c r="K15" s="8">
        <f>(D15-E15)/B15*100</f>
        <v>30.594149471826064</v>
      </c>
      <c r="L15" s="8">
        <f>F15/(B15-D15)*100</f>
        <v>27.356246651217397</v>
      </c>
      <c r="M15" s="8">
        <f>(B15-D15-G15-H15-I15)/B15*100</f>
        <v>28.078730687640359</v>
      </c>
    </row>
    <row r="16" spans="1:13">
      <c r="A16" s="7" t="s">
        <v>28</v>
      </c>
      <c r="B16" s="17">
        <v>3802.62</v>
      </c>
      <c r="C16" s="12">
        <v>3828.67</v>
      </c>
      <c r="D16" s="12">
        <v>1699.03</v>
      </c>
      <c r="E16" s="12">
        <v>171.02</v>
      </c>
      <c r="F16" s="12">
        <v>616.67999999999995</v>
      </c>
      <c r="G16" s="12">
        <v>433.18</v>
      </c>
      <c r="H16" s="12">
        <v>573.04</v>
      </c>
      <c r="I16" s="12">
        <v>398.45</v>
      </c>
      <c r="J16" s="16">
        <f>(B16-C16)/C16*100</f>
        <v>-0.68039293018202618</v>
      </c>
      <c r="K16" s="8">
        <f>(D16-E16)/B16*100</f>
        <v>40.183084294512732</v>
      </c>
      <c r="L16" s="8">
        <f>F16/(B16-D16)*100</f>
        <v>29.315598571965062</v>
      </c>
      <c r="M16" s="8">
        <f>(B16-D16-G16-H16-I16)/B16*100</f>
        <v>18.379959080844262</v>
      </c>
    </row>
    <row r="17" spans="1:13">
      <c r="A17" s="7" t="s">
        <v>17</v>
      </c>
      <c r="B17" s="12">
        <v>74625</v>
      </c>
      <c r="C17" s="12">
        <v>65012</v>
      </c>
      <c r="D17" s="12">
        <v>25023</v>
      </c>
      <c r="E17" s="12">
        <v>562</v>
      </c>
      <c r="F17" s="12">
        <v>17307</v>
      </c>
      <c r="G17" s="12">
        <v>14057</v>
      </c>
      <c r="H17" s="12">
        <v>11219</v>
      </c>
      <c r="I17" s="12">
        <v>7067</v>
      </c>
      <c r="J17" s="16">
        <f>(B17-C17)/C17*100</f>
        <v>14.786500953670092</v>
      </c>
      <c r="K17" s="8">
        <f>(D17-E17)/B17*100</f>
        <v>32.778559463986603</v>
      </c>
      <c r="L17" s="8">
        <f>F17/(B17-D17)*100</f>
        <v>34.891738236361434</v>
      </c>
      <c r="M17" s="8">
        <f>(B17-D17-G17-H17-I17)/B17*100</f>
        <v>23.127638190954773</v>
      </c>
    </row>
    <row r="18" spans="1:13">
      <c r="A18" s="7" t="s">
        <v>22</v>
      </c>
      <c r="B18" s="12">
        <v>18271.311582999999</v>
      </c>
      <c r="C18" s="12">
        <v>16162.268199999999</v>
      </c>
      <c r="D18" s="12">
        <v>3556.3979580000005</v>
      </c>
      <c r="E18" s="12">
        <v>11.089158999999999</v>
      </c>
      <c r="F18" s="12">
        <v>6422.05213</v>
      </c>
      <c r="G18" s="12">
        <v>6135.1721879999996</v>
      </c>
      <c r="H18" s="12">
        <v>2790.9024630000004</v>
      </c>
      <c r="I18" s="12">
        <v>1151.91498</v>
      </c>
      <c r="J18" s="16">
        <f>(B18-C18)/C18*100</f>
        <v>13.049179464798142</v>
      </c>
      <c r="K18" s="8">
        <f>(D18-E18)/B18*100</f>
        <v>19.403690768968264</v>
      </c>
      <c r="L18" s="8">
        <f>F18/(B18-D18)*100</f>
        <v>43.643152067771659</v>
      </c>
      <c r="M18" s="8">
        <f>(B18-D18-G18-H18-I18)/B18*100</f>
        <v>25.378167149830045</v>
      </c>
    </row>
    <row r="19" spans="1:13">
      <c r="A19" s="7" t="s">
        <v>31</v>
      </c>
      <c r="B19" s="12">
        <f>SUM(B5:B18)</f>
        <v>187887.05158299999</v>
      </c>
      <c r="C19" s="12">
        <f>SUM(C5:C18)</f>
        <v>163711.92819999999</v>
      </c>
      <c r="D19" s="12">
        <f>SUM(D5:D18)</f>
        <v>54653.207957999999</v>
      </c>
      <c r="E19" s="12">
        <f>SUM(E5:E18)</f>
        <v>1296.439159</v>
      </c>
      <c r="F19" s="12">
        <f>SUM(F5:F18)</f>
        <v>39459.452130000005</v>
      </c>
      <c r="G19" s="12">
        <f>SUM(G5:G18)</f>
        <v>34203.132187999996</v>
      </c>
      <c r="H19" s="12">
        <f>SUM(H5:H18)</f>
        <v>30837.712463000003</v>
      </c>
      <c r="I19" s="12">
        <f>SUM(I5:I18)</f>
        <v>16013.034979999999</v>
      </c>
      <c r="J19" s="16">
        <f>(B19-C19)/C19*100</f>
        <v>14.766867416933888</v>
      </c>
      <c r="K19" s="8">
        <f>(D19-E19)/B19*100</f>
        <v>28.398321411430206</v>
      </c>
      <c r="L19" s="8">
        <f>F19/(B19-D19)*100</f>
        <v>29.616688265079699</v>
      </c>
      <c r="M19" s="8">
        <f>(B19-D19-G19-H19-I19)/B19*100</f>
        <v>27.771985112528764</v>
      </c>
    </row>
  </sheetData>
  <sortState ref="A5:M18">
    <sortCondition ref="L5:L18"/>
  </sortState>
  <mergeCells count="2">
    <mergeCell ref="A2:M2"/>
    <mergeCell ref="L3:M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2017-07-25T02:17:21Z</cp:lastPrinted>
  <dcterms:created xsi:type="dcterms:W3CDTF">2017-07-25T02:00:36Z</dcterms:created>
  <dcterms:modified xsi:type="dcterms:W3CDTF">2017-07-25T02:24:25Z</dcterms:modified>
</cp:coreProperties>
</file>